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86" windowWidth="115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<sst xmlns="http://schemas.openxmlformats.org/spreadsheetml/2006/main" count="12" uniqueCount="11">
  <si>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pilote</t>
  </si>
  <si>
    <t>baggages</t>
  </si>
  <si>
    <t>passager av</t>
  </si>
  <si>
    <t>avion</t>
  </si>
  <si>
    <t>total</t>
  </si>
  <si>
    <t xml:space="preserve"> </t>
  </si>
  <si>
    <t>passagers ar</t>
  </si>
  <si>
    <t>essence (en litres)</t>
  </si>
  <si>
    <t>F-GLVJ</t>
  </si>
  <si>
    <t>Remplissez  les cellules vertes et voyez sur le graphique si le point "jaune" est dans le trapèze</t>
  </si>
  <si>
    <t>Attention, ce programme doit être utilisé comme une aide, il ne vous dispense pas de vérifier votre centrage de façon classique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</si>
</sst>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0"/>
      <color indexed="9"/>
      <name val="Arial"/>
      <family val="0"/>
    </font>
    <font>
      <sz val="11.75"/>
      <name val="Arial"/>
      <family val="0"/>
    </font>
    <font>
      <b/>
      <u val="single"/>
      <sz val="16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Feuil1!$B$15:$B$19</c:f>
              <c:numCache/>
            </c:numRef>
          </c:xVal>
          <c:yVal>
            <c:numRef>
              <c:f>Feuil1!$A$15:$A$19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Feuil1!$C$11</c:f>
              <c:numCache/>
            </c:numRef>
          </c:xVal>
          <c:yVal>
            <c:numRef>
              <c:f>Feuil1!$B$11</c:f>
              <c:numCache/>
            </c:numRef>
          </c:yVal>
          <c:smooth val="0"/>
        </c:ser>
        <c:axId val="18100781"/>
        <c:axId val="28689302"/>
      </c:scatterChart>
      <c:valAx>
        <c:axId val="18100781"/>
        <c:scaling>
          <c:orientation val="minMax"/>
          <c:max val="0.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600"/>
        <c:crossBetween val="midCat"/>
        <c:dispUnits/>
        <c:majorUnit val="0.1"/>
        <c:minorUnit val="0.02"/>
      </c:valAx>
      <c:valAx>
        <c:axId val="28689302"/>
        <c:scaling>
          <c:orientation val="minMax"/>
          <c:max val="950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0781"/>
        <c:crossesAt val="0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4</xdr:col>
      <xdr:colOff>695325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9525" y="2133600"/>
        <a:ext cx="4048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6.140625" style="0" customWidth="1"/>
  </cols>
  <sheetData>
    <row r="1" spans="2:4" ht="13.5" thickBot="1">
      <c r="B1" s="5" t="s">
        <v>8</v>
      </c>
      <c r="C1" s="6"/>
      <c r="D1" s="7"/>
    </row>
    <row r="2" spans="2:8" ht="13.5" thickBot="1">
      <c r="B2" s="8"/>
      <c r="C2" s="9"/>
      <c r="D2" s="10"/>
      <c r="F2" s="14" t="s">
        <v>10</v>
      </c>
      <c r="G2" s="15"/>
      <c r="H2" s="16"/>
    </row>
    <row r="3" spans="6:8" ht="13.5" thickBot="1">
      <c r="F3" s="17"/>
      <c r="G3" s="18"/>
      <c r="H3" s="19"/>
    </row>
    <row r="4" spans="1:8" ht="12.75">
      <c r="A4" t="s">
        <v>3</v>
      </c>
      <c r="B4" s="4">
        <v>585</v>
      </c>
      <c r="C4">
        <v>0.39</v>
      </c>
      <c r="D4">
        <f>B4*C4</f>
        <v>228.15</v>
      </c>
      <c r="F4" s="17"/>
      <c r="G4" s="18"/>
      <c r="H4" s="19"/>
    </row>
    <row r="5" spans="1:8" ht="12.75">
      <c r="A5" t="s">
        <v>0</v>
      </c>
      <c r="B5" s="3">
        <v>70</v>
      </c>
      <c r="C5">
        <v>0.41</v>
      </c>
      <c r="D5">
        <f>B5*C5</f>
        <v>28.7</v>
      </c>
      <c r="F5" s="17"/>
      <c r="G5" s="18"/>
      <c r="H5" s="19"/>
    </row>
    <row r="6" spans="1:8" ht="13.5" thickBot="1">
      <c r="A6" t="s">
        <v>2</v>
      </c>
      <c r="B6" s="3">
        <v>70</v>
      </c>
      <c r="C6">
        <v>0.41</v>
      </c>
      <c r="D6">
        <f>B6*C6</f>
        <v>28.7</v>
      </c>
      <c r="F6" s="20"/>
      <c r="G6" s="21"/>
      <c r="H6" s="22"/>
    </row>
    <row r="7" spans="1:8" ht="12.75">
      <c r="A7" t="s">
        <v>6</v>
      </c>
      <c r="B7" s="3">
        <v>62</v>
      </c>
      <c r="C7">
        <v>1.19</v>
      </c>
      <c r="D7">
        <f>B7*C7</f>
        <v>73.78</v>
      </c>
      <c r="F7" s="1">
        <v>0.431</v>
      </c>
      <c r="G7" s="1"/>
      <c r="H7" s="1">
        <f>IF(D11&gt;G7,0,1)</f>
        <v>0</v>
      </c>
    </row>
    <row r="8" spans="1:8" ht="12.75">
      <c r="A8" t="s">
        <v>1</v>
      </c>
      <c r="B8" s="3">
        <v>0</v>
      </c>
      <c r="C8">
        <v>1.9</v>
      </c>
      <c r="D8">
        <f>B8*C8</f>
        <v>0</v>
      </c>
      <c r="F8" s="1">
        <v>0.32875</v>
      </c>
      <c r="G8" s="1" t="str">
        <f>IF(C11&gt;0.564,"1","5")</f>
        <v>5</v>
      </c>
      <c r="H8" s="1">
        <f>IF(D11&gt;G8,1,0)</f>
        <v>0</v>
      </c>
    </row>
    <row r="9" spans="1:8" ht="12.75">
      <c r="A9" t="s">
        <v>7</v>
      </c>
      <c r="B9" s="3">
        <v>110</v>
      </c>
      <c r="C9">
        <v>1.12</v>
      </c>
      <c r="D9">
        <f>(B9*0.72)*C9</f>
        <v>88.70400000000001</v>
      </c>
      <c r="F9" s="1"/>
      <c r="G9" s="1"/>
      <c r="H9" s="1">
        <f>IF(B11&lt;800,1,0)</f>
        <v>0</v>
      </c>
    </row>
    <row r="11" spans="1:4" ht="12.75">
      <c r="A11" t="s">
        <v>4</v>
      </c>
      <c r="B11">
        <f>SUM(B4:B9)-(B9*0.28)</f>
        <v>866.2</v>
      </c>
      <c r="C11">
        <f>D11/B11</f>
        <v>0.5172408219810668</v>
      </c>
      <c r="D11">
        <f>SUM(D4:D10)</f>
        <v>448.03400000000005</v>
      </c>
    </row>
    <row r="12" spans="2:3" ht="13.5" thickBot="1">
      <c r="B12" s="2">
        <f>IF(B11&gt;900,"trop lourd","")</f>
      </c>
      <c r="C12">
        <f>IF(C11&gt;0.564,"Trop arrière","")</f>
      </c>
    </row>
    <row r="13" spans="1:7" ht="13.5" thickBot="1">
      <c r="A13" s="11" t="s">
        <v>9</v>
      </c>
      <c r="B13" s="12"/>
      <c r="C13" s="12"/>
      <c r="D13" s="12"/>
      <c r="E13" s="12"/>
      <c r="F13" s="12"/>
      <c r="G13" s="13"/>
    </row>
    <row r="15" spans="1:7" ht="12.75">
      <c r="A15">
        <v>600</v>
      </c>
      <c r="B15">
        <v>0.205</v>
      </c>
      <c r="F15" t="s">
        <v>5</v>
      </c>
      <c r="G15" t="s">
        <v>5</v>
      </c>
    </row>
    <row r="16" spans="1:2" ht="12.75">
      <c r="A16">
        <v>750</v>
      </c>
      <c r="B16">
        <v>0.205</v>
      </c>
    </row>
    <row r="17" spans="1:2" ht="12.75">
      <c r="A17">
        <v>900</v>
      </c>
      <c r="B17">
        <v>0.428</v>
      </c>
    </row>
    <row r="18" spans="1:2" ht="12.75">
      <c r="A18">
        <v>900</v>
      </c>
      <c r="B18">
        <v>0.564</v>
      </c>
    </row>
    <row r="19" spans="1:2" ht="12.75">
      <c r="A19">
        <v>600</v>
      </c>
      <c r="B19">
        <v>0.564</v>
      </c>
    </row>
  </sheetData>
  <sheetProtection password="C258" sheet="1" objects="1" scenarios="1"/>
  <mergeCells count="3">
    <mergeCell ref="B1:D2"/>
    <mergeCell ref="A13:G13"/>
    <mergeCell ref="F2:H6"/>
  </mergeCells>
  <conditionalFormatting sqref="B12">
    <cfRule type="cellIs" priority="1" dxfId="0" operator="equal" stopIfTrue="1">
      <formula>"trop lourd"</formula>
    </cfRule>
  </conditionalFormatting>
  <conditionalFormatting sqref="C12">
    <cfRule type="cellIs" priority="2" dxfId="0" operator="equal" stopIfTrue="1">
      <formula>"trop arrière"</formula>
    </cfRule>
  </conditionalFormatting>
  <conditionalFormatting sqref="B11">
    <cfRule type="cellIs" priority="3" dxfId="0" operator="greaterThan" stopIfTrue="1">
      <formula>900</formula>
    </cfRule>
    <cfRule type="cellIs" priority="4" dxfId="1" operator="lessThan" stopIfTrue="1">
      <formula>900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christeve</dc:creator>
  <cp:keywords/>
  <dc:description/>
  <cp:lastModifiedBy>Stéphane</cp:lastModifiedBy>
  <dcterms:created xsi:type="dcterms:W3CDTF">2008-04-03T10:53:31Z</dcterms:created>
  <dcterms:modified xsi:type="dcterms:W3CDTF">2011-05-20T11:26:46Z</dcterms:modified>
  <cp:category/>
  <cp:version/>
  <cp:contentType/>
  <cp:contentStatus/>
</cp:coreProperties>
</file>